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e\Desktop\исполнение бюджета\"/>
    </mc:Choice>
  </mc:AlternateContent>
  <bookViews>
    <workbookView xWindow="0" yWindow="0" windowWidth="19200" windowHeight="11505"/>
  </bookViews>
  <sheets>
    <sheet name="Реестр закупок" sheetId="1" r:id="rId1"/>
  </sheets>
  <calcPr calcId="162913" fullCalcOnLoad="1"/>
</workbook>
</file>

<file path=xl/calcChain.xml><?xml version="1.0" encoding="utf-8"?>
<calcChain xmlns="http://schemas.openxmlformats.org/spreadsheetml/2006/main">
  <c r="D59" i="1" l="1"/>
  <c r="G52" i="1"/>
  <c r="G44" i="1"/>
  <c r="G59" i="1" s="1"/>
  <c r="D39" i="1"/>
  <c r="G35" i="1"/>
  <c r="G34" i="1"/>
  <c r="G30" i="1"/>
  <c r="G29" i="1"/>
  <c r="G39" i="1" s="1"/>
  <c r="D25" i="1"/>
  <c r="D60" i="1" s="1"/>
  <c r="D61" i="1" s="1"/>
  <c r="G18" i="1"/>
  <c r="G17" i="1"/>
  <c r="G14" i="1"/>
  <c r="G13" i="1"/>
  <c r="G25" i="1" s="1"/>
  <c r="G60" i="1" l="1"/>
  <c r="G61" i="1" s="1"/>
</calcChain>
</file>

<file path=xl/sharedStrings.xml><?xml version="1.0" encoding="utf-8"?>
<sst xmlns="http://schemas.openxmlformats.org/spreadsheetml/2006/main" count="116" uniqueCount="71">
  <si>
    <t>Реестр закупок по Правохавскому сельскому поселению за 2 кв.2016год.</t>
  </si>
  <si>
    <t>№ п/п</t>
  </si>
  <si>
    <t>Краткое наименование закуп.товаров, работ и услуг</t>
  </si>
  <si>
    <t>К-во проц  (шт)</t>
  </si>
  <si>
    <t>Наименование поставщ.,подрядчиков и исполнителя услуг</t>
  </si>
  <si>
    <t>Место нахождения поставщиков и испонителей услуг</t>
  </si>
  <si>
    <t>Сумма закупки ( Руб.)</t>
  </si>
  <si>
    <t>Апрель</t>
  </si>
  <si>
    <t>Бумага</t>
  </si>
  <si>
    <t>КФХ "Старых А.А."</t>
  </si>
  <si>
    <t>с.Верхняя Хава</t>
  </si>
  <si>
    <t>Топливо ЭКТО – 92</t>
  </si>
  <si>
    <t>ООО "Лукойл-Нижневолжскнефтепродукт"  АЗК 429</t>
  </si>
  <si>
    <t>с.Нечаевка</t>
  </si>
  <si>
    <t>Топливо АИ – 92</t>
  </si>
  <si>
    <t>ОАО "Воронежнефтепродукт" АЗК №41</t>
  </si>
  <si>
    <t>Хозтовары</t>
  </si>
  <si>
    <t>ИП Атамановская О.В.</t>
  </si>
  <si>
    <t>Налог на имущество  ст.290</t>
  </si>
  <si>
    <t>Налоговая</t>
  </si>
  <si>
    <t>ПБЮЛ "Чикунов Ю.А.."</t>
  </si>
  <si>
    <t>Строит.материалы</t>
  </si>
  <si>
    <t>ООО Четыре +</t>
  </si>
  <si>
    <t>с.Правая Хава</t>
  </si>
  <si>
    <t>Краска</t>
  </si>
  <si>
    <t>ИП Требунских В.П.</t>
  </si>
  <si>
    <t>АЗС "Калина-Ойл" №37</t>
  </si>
  <si>
    <t>ИП Волков В.Н.</t>
  </si>
  <si>
    <t>Итого за месяц</t>
  </si>
  <si>
    <t>Май</t>
  </si>
  <si>
    <t>ООО "Лукойл-Нижневолжскнефтепродукт"  АЗК 423, 426, 427, 429,</t>
  </si>
  <si>
    <t>Новоусманский район с.Р-Хава</t>
  </si>
  <si>
    <t>Топливо АИ – 92, тосол.</t>
  </si>
  <si>
    <t>Файлы, бумага</t>
  </si>
  <si>
    <t>Приобр.саженцев</t>
  </si>
  <si>
    <t>ИП Осипов А.А..</t>
  </si>
  <si>
    <t>г.Воронеж</t>
  </si>
  <si>
    <t>Тонер</t>
  </si>
  <si>
    <t>ООО Самсон</t>
  </si>
  <si>
    <t>Подписка на периодические издания</t>
  </si>
  <si>
    <t>Почта России</t>
  </si>
  <si>
    <t>Канцтовары</t>
  </si>
  <si>
    <t>ИП Черносова Н.С..</t>
  </si>
  <si>
    <t>С.Верхняя Хава</t>
  </si>
  <si>
    <t>Межевание зем.уч</t>
  </si>
  <si>
    <t>ИП Бредихин</t>
  </si>
  <si>
    <t>Флешкарты</t>
  </si>
  <si>
    <t>АО "РТК"</t>
  </si>
  <si>
    <t>Июнь</t>
  </si>
  <si>
    <t>ОАО "Воронежнефтепродукт" АЗК №72</t>
  </si>
  <si>
    <t>Бумага. Папки-дело, ручки</t>
  </si>
  <si>
    <t>Замок навесной</t>
  </si>
  <si>
    <t>Аренда интернет-сайта</t>
  </si>
  <si>
    <t>ИП Измайлов Д.Г.</t>
  </si>
  <si>
    <t>Транспортные услуги</t>
  </si>
  <si>
    <t>Автохозяйство</t>
  </si>
  <si>
    <t>Ремонт колеса</t>
  </si>
  <si>
    <t>ПБЮЛ Бредихин</t>
  </si>
  <si>
    <t>Благоустройство</t>
  </si>
  <si>
    <t>Шестопалов С.В.</t>
  </si>
  <si>
    <t>Командировочные</t>
  </si>
  <si>
    <t>Ефремова Н.Н</t>
  </si>
  <si>
    <t>Проживание</t>
  </si>
  <si>
    <t>ООО "ВэллКом"</t>
  </si>
  <si>
    <t>Дорожный фонд</t>
  </si>
  <si>
    <t>ООО "Гранит"</t>
  </si>
  <si>
    <t>г.Липецк</t>
  </si>
  <si>
    <t>Публикац.обявл.в газету ст.226</t>
  </si>
  <si>
    <t>Районная газета</t>
  </si>
  <si>
    <t>итого за 2кв.</t>
  </si>
  <si>
    <t>Всего за 6мес.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</si>
</sst>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.&quot;mm&quot;.&quot;yyyy"/>
    <numFmt numFmtId="165" formatCode="#,##0.00&quot; &quot;[$€-407];[Red]&quot;-&quot;#,##0.00&quot; &quot;[$€-407]"/>
  </numFmts>
  <fonts count="3" x14ac:knownFonts="1">
    <font>
      <sz val="8.1999999999999993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8.1999999999999993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2" fontId="0" fillId="0" borderId="0" xfId="0" applyNumberFormat="1" applyBorder="1"/>
    <xf numFmtId="164" fontId="0" fillId="0" borderId="0" xfId="0" applyNumberFormat="1" applyBorder="1"/>
    <xf numFmtId="2" fontId="0" fillId="0" borderId="0" xfId="0" applyNumberFormat="1"/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0"/>
  <sheetViews>
    <sheetView tabSelected="1" topLeftCell="A4" workbookViewId="0"/>
  </sheetViews>
  <sheetFormatPr defaultRowHeight="11.25" x14ac:dyDescent="0.2"/>
  <cols>
    <col min="1" max="1" width="7.1640625" customWidth="1"/>
    <col min="2" max="2" width="4.83203125" customWidth="1"/>
    <col min="3" max="3" width="37" customWidth="1"/>
    <col min="4" max="4" width="6" customWidth="1"/>
    <col min="5" max="5" width="56.1640625" customWidth="1"/>
    <col min="6" max="6" width="24.5" customWidth="1"/>
    <col min="7" max="7" width="11.5" customWidth="1"/>
    <col min="8" max="8" width="13.33203125" customWidth="1"/>
    <col min="9" max="9" width="9.1640625" customWidth="1"/>
  </cols>
  <sheetData>
    <row r="1" spans="2:8" hidden="1" x14ac:dyDescent="0.2"/>
    <row r="2" spans="2:8" hidden="1" x14ac:dyDescent="0.2"/>
    <row r="3" spans="2:8" hidden="1" x14ac:dyDescent="0.2"/>
    <row r="4" spans="2:8" x14ac:dyDescent="0.2">
      <c r="C4" t="s">
        <v>0</v>
      </c>
    </row>
    <row r="6" spans="2:8" ht="40.35" customHeight="1" x14ac:dyDescent="0.2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/>
    </row>
    <row r="7" spans="2:8" ht="19.350000000000001" customHeight="1" x14ac:dyDescent="0.2">
      <c r="B7" s="1"/>
      <c r="C7" s="1"/>
      <c r="D7" s="1">
        <v>49</v>
      </c>
      <c r="E7" s="1"/>
      <c r="F7" s="1"/>
      <c r="G7" s="1">
        <v>64750.720000000001</v>
      </c>
      <c r="H7" s="1"/>
    </row>
    <row r="8" spans="2:8" ht="16.350000000000001" customHeight="1" x14ac:dyDescent="0.2">
      <c r="B8" s="2"/>
      <c r="C8" s="3" t="s">
        <v>7</v>
      </c>
      <c r="D8" s="3"/>
      <c r="E8" s="3"/>
      <c r="F8" s="3"/>
      <c r="G8" s="4"/>
      <c r="H8" s="5"/>
    </row>
    <row r="9" spans="2:8" x14ac:dyDescent="0.2">
      <c r="B9" s="2">
        <v>1</v>
      </c>
      <c r="C9" s="1" t="s">
        <v>8</v>
      </c>
      <c r="D9" s="1">
        <v>2</v>
      </c>
      <c r="E9" s="1" t="s">
        <v>9</v>
      </c>
      <c r="F9" s="1" t="s">
        <v>10</v>
      </c>
      <c r="G9" s="6">
        <v>450</v>
      </c>
      <c r="H9" s="7"/>
    </row>
    <row r="10" spans="2:8" x14ac:dyDescent="0.2">
      <c r="B10" s="2">
        <v>2</v>
      </c>
      <c r="C10" s="1" t="s">
        <v>11</v>
      </c>
      <c r="D10" s="1">
        <v>1</v>
      </c>
      <c r="E10" s="1" t="s">
        <v>12</v>
      </c>
      <c r="F10" s="1" t="s">
        <v>13</v>
      </c>
      <c r="G10" s="6">
        <v>500</v>
      </c>
      <c r="H10" s="7"/>
    </row>
    <row r="11" spans="2:8" x14ac:dyDescent="0.2">
      <c r="B11" s="2">
        <v>3</v>
      </c>
      <c r="C11" s="1" t="s">
        <v>14</v>
      </c>
      <c r="D11" s="1">
        <v>2</v>
      </c>
      <c r="E11" s="1" t="s">
        <v>15</v>
      </c>
      <c r="F11" s="1" t="s">
        <v>10</v>
      </c>
      <c r="G11" s="6">
        <v>1346</v>
      </c>
      <c r="H11" s="7"/>
    </row>
    <row r="12" spans="2:8" x14ac:dyDescent="0.2">
      <c r="B12" s="2">
        <v>4</v>
      </c>
      <c r="C12" s="1" t="s">
        <v>16</v>
      </c>
      <c r="D12" s="1">
        <v>1</v>
      </c>
      <c r="E12" s="1" t="s">
        <v>17</v>
      </c>
      <c r="F12" s="1" t="s">
        <v>10</v>
      </c>
      <c r="G12" s="6">
        <v>345</v>
      </c>
      <c r="H12" s="7"/>
    </row>
    <row r="13" spans="2:8" x14ac:dyDescent="0.2">
      <c r="B13" s="2">
        <v>5</v>
      </c>
      <c r="C13" s="1" t="s">
        <v>18</v>
      </c>
      <c r="D13" s="8">
        <v>2</v>
      </c>
      <c r="E13" s="1" t="s">
        <v>19</v>
      </c>
      <c r="F13" s="1" t="s">
        <v>10</v>
      </c>
      <c r="G13" s="6">
        <f>1563+1024</f>
        <v>2587</v>
      </c>
      <c r="H13" s="7"/>
    </row>
    <row r="14" spans="2:8" x14ac:dyDescent="0.2">
      <c r="B14" s="2">
        <v>6</v>
      </c>
      <c r="C14" s="1" t="s">
        <v>16</v>
      </c>
      <c r="D14" s="8">
        <v>2</v>
      </c>
      <c r="E14" s="1" t="s">
        <v>20</v>
      </c>
      <c r="F14" s="1" t="s">
        <v>10</v>
      </c>
      <c r="G14" s="6">
        <f>318+180</f>
        <v>498</v>
      </c>
      <c r="H14" s="7"/>
    </row>
    <row r="15" spans="2:8" x14ac:dyDescent="0.2">
      <c r="B15" s="2">
        <v>7</v>
      </c>
      <c r="C15" s="1" t="s">
        <v>21</v>
      </c>
      <c r="D15" s="8">
        <v>1</v>
      </c>
      <c r="E15" s="1" t="s">
        <v>22</v>
      </c>
      <c r="F15" s="1" t="s">
        <v>23</v>
      </c>
      <c r="G15" s="6">
        <v>230</v>
      </c>
      <c r="H15" s="7"/>
    </row>
    <row r="16" spans="2:8" ht="20.100000000000001" customHeight="1" x14ac:dyDescent="0.2">
      <c r="B16" s="2">
        <v>8</v>
      </c>
      <c r="C16" s="1" t="s">
        <v>24</v>
      </c>
      <c r="D16" s="1">
        <v>1</v>
      </c>
      <c r="E16" s="1" t="s">
        <v>25</v>
      </c>
      <c r="F16" s="1" t="s">
        <v>23</v>
      </c>
      <c r="G16" s="6">
        <v>245</v>
      </c>
      <c r="H16" s="7"/>
    </row>
    <row r="17" spans="2:8" ht="20.100000000000001" customHeight="1" x14ac:dyDescent="0.2">
      <c r="B17" s="2">
        <v>9</v>
      </c>
      <c r="C17" s="1" t="s">
        <v>14</v>
      </c>
      <c r="D17" s="8">
        <v>3</v>
      </c>
      <c r="E17" s="1" t="s">
        <v>26</v>
      </c>
      <c r="F17" s="1" t="s">
        <v>10</v>
      </c>
      <c r="G17" s="6">
        <f>499.79+499.94+499.94</f>
        <v>1499.67</v>
      </c>
      <c r="H17" s="7"/>
    </row>
    <row r="18" spans="2:8" ht="20.85" customHeight="1" x14ac:dyDescent="0.2">
      <c r="B18" s="2">
        <v>10</v>
      </c>
      <c r="C18" s="1" t="s">
        <v>21</v>
      </c>
      <c r="D18" s="1">
        <v>4</v>
      </c>
      <c r="E18" s="1" t="s">
        <v>27</v>
      </c>
      <c r="F18" s="1" t="s">
        <v>10</v>
      </c>
      <c r="G18" s="6">
        <f>79+1948+275.5+905</f>
        <v>3207.5</v>
      </c>
      <c r="H18" s="7"/>
    </row>
    <row r="19" spans="2:8" ht="18.600000000000001" hidden="1" customHeight="1" x14ac:dyDescent="0.2">
      <c r="B19" s="2">
        <v>11</v>
      </c>
      <c r="C19" s="1"/>
      <c r="D19" s="1"/>
      <c r="E19" s="1"/>
      <c r="F19" s="1"/>
      <c r="G19" s="6"/>
      <c r="H19" s="7"/>
    </row>
    <row r="20" spans="2:8" ht="14.85" hidden="1" customHeight="1" x14ac:dyDescent="0.2">
      <c r="B20" s="2">
        <v>12</v>
      </c>
      <c r="C20" s="1"/>
      <c r="D20" s="1"/>
      <c r="E20" s="1"/>
      <c r="F20" s="1"/>
      <c r="G20" s="6"/>
      <c r="H20" s="7"/>
    </row>
    <row r="21" spans="2:8" ht="20.85" hidden="1" customHeight="1" x14ac:dyDescent="0.2">
      <c r="B21" s="2">
        <v>13</v>
      </c>
      <c r="C21" s="1"/>
      <c r="D21" s="8"/>
      <c r="E21" s="1"/>
      <c r="F21" s="1"/>
      <c r="G21" s="6"/>
      <c r="H21" s="7"/>
    </row>
    <row r="22" spans="2:8" ht="17.850000000000001" hidden="1" customHeight="1" x14ac:dyDescent="0.2">
      <c r="B22" s="2"/>
      <c r="C22" s="1"/>
      <c r="D22" s="1"/>
      <c r="E22" s="1"/>
      <c r="F22" s="1"/>
      <c r="G22" s="6"/>
      <c r="H22" s="7"/>
    </row>
    <row r="23" spans="2:8" hidden="1" x14ac:dyDescent="0.2">
      <c r="B23" s="2"/>
      <c r="C23" s="1"/>
      <c r="D23" s="1"/>
      <c r="E23" s="1"/>
      <c r="F23" s="1"/>
      <c r="G23" s="6"/>
      <c r="H23" s="7"/>
    </row>
    <row r="24" spans="2:8" hidden="1" x14ac:dyDescent="0.2">
      <c r="B24" s="2"/>
      <c r="C24" s="1"/>
      <c r="D24" s="8"/>
      <c r="E24" s="1"/>
      <c r="F24" s="1"/>
      <c r="G24" s="6"/>
      <c r="H24" s="7"/>
    </row>
    <row r="25" spans="2:8" x14ac:dyDescent="0.2">
      <c r="B25" s="2"/>
      <c r="C25" s="1" t="s">
        <v>28</v>
      </c>
      <c r="D25" s="1">
        <f>D9+D10+D11+D12+D13+D16+D18+D21+D24+D14+D15+D17+D19+D20+D22+D23</f>
        <v>19</v>
      </c>
      <c r="E25" s="1"/>
      <c r="F25" s="1" t="s">
        <v>28</v>
      </c>
      <c r="G25" s="6">
        <f>G9+G10+G11+G12+G13+G14+G15+G16+G17+G18+G19+G20+G21++G22+G23+G24</f>
        <v>10908.17</v>
      </c>
      <c r="H25" s="7"/>
    </row>
    <row r="26" spans="2:8" hidden="1" x14ac:dyDescent="0.2">
      <c r="B26" s="9"/>
      <c r="C26" s="10"/>
      <c r="D26" s="10"/>
      <c r="E26" s="10"/>
      <c r="F26" s="10"/>
      <c r="G26" s="11"/>
      <c r="H26" s="12"/>
    </row>
    <row r="27" spans="2:8" x14ac:dyDescent="0.2">
      <c r="B27" s="2"/>
      <c r="C27" s="3" t="s">
        <v>29</v>
      </c>
      <c r="D27" s="3"/>
      <c r="E27" s="3"/>
      <c r="F27" s="3"/>
      <c r="G27" s="4"/>
      <c r="H27" s="5"/>
    </row>
    <row r="28" spans="2:8" ht="22.5" x14ac:dyDescent="0.2">
      <c r="B28" s="2">
        <v>1</v>
      </c>
      <c r="C28" s="1" t="s">
        <v>11</v>
      </c>
      <c r="D28" s="1">
        <v>4</v>
      </c>
      <c r="E28" s="1" t="s">
        <v>30</v>
      </c>
      <c r="F28" s="1" t="s">
        <v>31</v>
      </c>
      <c r="G28" s="6">
        <v>2000</v>
      </c>
      <c r="H28" s="7"/>
    </row>
    <row r="29" spans="2:8" x14ac:dyDescent="0.2">
      <c r="B29" s="2">
        <v>2</v>
      </c>
      <c r="C29" s="1" t="s">
        <v>32</v>
      </c>
      <c r="D29" s="1">
        <v>3</v>
      </c>
      <c r="E29" s="1" t="s">
        <v>15</v>
      </c>
      <c r="F29" s="1" t="s">
        <v>10</v>
      </c>
      <c r="G29" s="6">
        <f>1499.94+500</f>
        <v>1999.94</v>
      </c>
      <c r="H29" s="7"/>
    </row>
    <row r="30" spans="2:8" x14ac:dyDescent="0.2">
      <c r="B30" s="2">
        <v>3</v>
      </c>
      <c r="C30" s="1" t="s">
        <v>33</v>
      </c>
      <c r="D30" s="1">
        <v>2</v>
      </c>
      <c r="E30" s="1" t="s">
        <v>9</v>
      </c>
      <c r="F30" s="1" t="s">
        <v>10</v>
      </c>
      <c r="G30" s="6">
        <f>345+120</f>
        <v>465</v>
      </c>
      <c r="H30" s="7"/>
    </row>
    <row r="31" spans="2:8" x14ac:dyDescent="0.2">
      <c r="B31" s="2">
        <v>4</v>
      </c>
      <c r="C31" s="1" t="s">
        <v>34</v>
      </c>
      <c r="D31" s="1">
        <v>1</v>
      </c>
      <c r="E31" s="1" t="s">
        <v>35</v>
      </c>
      <c r="F31" s="1" t="s">
        <v>36</v>
      </c>
      <c r="G31" s="6">
        <v>14800</v>
      </c>
      <c r="H31" s="7"/>
    </row>
    <row r="32" spans="2:8" x14ac:dyDescent="0.2">
      <c r="B32" s="2">
        <v>5</v>
      </c>
      <c r="C32" s="1" t="s">
        <v>21</v>
      </c>
      <c r="D32" s="8">
        <v>1</v>
      </c>
      <c r="E32" s="1" t="s">
        <v>22</v>
      </c>
      <c r="F32" s="1" t="s">
        <v>23</v>
      </c>
      <c r="G32" s="6">
        <v>210</v>
      </c>
      <c r="H32" s="7"/>
    </row>
    <row r="33" spans="2:8" x14ac:dyDescent="0.2">
      <c r="B33" s="2">
        <v>6</v>
      </c>
      <c r="C33" s="1" t="s">
        <v>37</v>
      </c>
      <c r="D33" s="1">
        <v>1</v>
      </c>
      <c r="E33" s="1" t="s">
        <v>38</v>
      </c>
      <c r="F33" s="1" t="s">
        <v>36</v>
      </c>
      <c r="G33" s="13">
        <v>997.8</v>
      </c>
      <c r="H33" s="7"/>
    </row>
    <row r="34" spans="2:8" x14ac:dyDescent="0.2">
      <c r="B34" s="2">
        <v>7</v>
      </c>
      <c r="C34" s="1" t="s">
        <v>39</v>
      </c>
      <c r="D34" s="1">
        <v>2</v>
      </c>
      <c r="E34" s="1" t="s">
        <v>40</v>
      </c>
      <c r="F34" s="1" t="s">
        <v>23</v>
      </c>
      <c r="G34" s="6">
        <f>250+1753</f>
        <v>2003</v>
      </c>
      <c r="H34" s="7"/>
    </row>
    <row r="35" spans="2:8" x14ac:dyDescent="0.2">
      <c r="B35" s="2">
        <v>8</v>
      </c>
      <c r="C35" s="1" t="s">
        <v>41</v>
      </c>
      <c r="D35" s="1">
        <v>2</v>
      </c>
      <c r="E35" s="1" t="s">
        <v>42</v>
      </c>
      <c r="F35" s="1" t="s">
        <v>43</v>
      </c>
      <c r="G35" s="6">
        <f>200+240</f>
        <v>440</v>
      </c>
      <c r="H35" s="7"/>
    </row>
    <row r="36" spans="2:8" ht="17.100000000000001" customHeight="1" x14ac:dyDescent="0.2">
      <c r="B36" s="2">
        <v>9</v>
      </c>
      <c r="C36" s="1" t="s">
        <v>44</v>
      </c>
      <c r="D36" s="1">
        <v>2</v>
      </c>
      <c r="E36" s="1" t="s">
        <v>45</v>
      </c>
      <c r="F36" s="1" t="s">
        <v>10</v>
      </c>
      <c r="G36" s="6">
        <v>46500</v>
      </c>
      <c r="H36" s="7"/>
    </row>
    <row r="37" spans="2:8" x14ac:dyDescent="0.2">
      <c r="B37" s="2">
        <v>10</v>
      </c>
      <c r="C37" s="1" t="s">
        <v>46</v>
      </c>
      <c r="D37" s="1">
        <v>1</v>
      </c>
      <c r="E37" s="1" t="s">
        <v>47</v>
      </c>
      <c r="F37" s="1" t="s">
        <v>36</v>
      </c>
      <c r="G37" s="6">
        <v>1796</v>
      </c>
      <c r="H37" s="7"/>
    </row>
    <row r="38" spans="2:8" ht="26.1" hidden="1" customHeight="1" x14ac:dyDescent="0.2">
      <c r="B38" s="2"/>
      <c r="C38" s="1"/>
      <c r="D38" s="1"/>
      <c r="E38" s="2"/>
      <c r="F38" s="2"/>
      <c r="G38" s="6"/>
      <c r="H38" s="7"/>
    </row>
    <row r="39" spans="2:8" x14ac:dyDescent="0.2">
      <c r="B39" s="2"/>
      <c r="C39" s="1" t="s">
        <v>28</v>
      </c>
      <c r="D39" s="1">
        <f>D28+D29+D30+D31+D33+D34+D35+D36+D37+D38+D32</f>
        <v>19</v>
      </c>
      <c r="E39" s="1"/>
      <c r="F39" s="1" t="s">
        <v>28</v>
      </c>
      <c r="G39" s="6">
        <f>G28+G29+G30+G31+G32+G33+G34+G35+G36+G38+G37</f>
        <v>71211.740000000005</v>
      </c>
      <c r="H39" s="7"/>
    </row>
    <row r="40" spans="2:8" hidden="1" x14ac:dyDescent="0.2">
      <c r="B40" s="9"/>
      <c r="C40" s="10"/>
      <c r="D40" s="10"/>
      <c r="E40" s="10"/>
      <c r="F40" s="10"/>
      <c r="G40" s="11"/>
      <c r="H40" s="12"/>
    </row>
    <row r="41" spans="2:8" x14ac:dyDescent="0.2">
      <c r="B41" s="2"/>
      <c r="C41" s="3" t="s">
        <v>48</v>
      </c>
      <c r="D41" s="3"/>
      <c r="E41" s="3"/>
      <c r="F41" s="3"/>
      <c r="G41" s="4"/>
      <c r="H41" s="5"/>
    </row>
    <row r="42" spans="2:8" ht="22.5" x14ac:dyDescent="0.2">
      <c r="B42" s="2">
        <v>1</v>
      </c>
      <c r="C42" s="1" t="s">
        <v>11</v>
      </c>
      <c r="D42" s="1">
        <v>5</v>
      </c>
      <c r="E42" s="1" t="s">
        <v>49</v>
      </c>
      <c r="F42" s="1" t="s">
        <v>31</v>
      </c>
      <c r="G42" s="6">
        <v>2700</v>
      </c>
      <c r="H42" s="7"/>
    </row>
    <row r="43" spans="2:8" ht="16.350000000000001" customHeight="1" x14ac:dyDescent="0.2">
      <c r="B43" s="2">
        <v>2</v>
      </c>
      <c r="C43" s="1" t="s">
        <v>14</v>
      </c>
      <c r="D43" s="1">
        <v>7</v>
      </c>
      <c r="E43" s="1" t="s">
        <v>15</v>
      </c>
      <c r="F43" s="1" t="s">
        <v>10</v>
      </c>
      <c r="G43" s="6">
        <v>3500</v>
      </c>
      <c r="H43" s="7"/>
    </row>
    <row r="44" spans="2:8" x14ac:dyDescent="0.2">
      <c r="B44" s="2">
        <v>3</v>
      </c>
      <c r="C44" s="1" t="s">
        <v>50</v>
      </c>
      <c r="D44" s="1">
        <v>4</v>
      </c>
      <c r="E44" s="1" t="s">
        <v>9</v>
      </c>
      <c r="F44" s="1" t="s">
        <v>10</v>
      </c>
      <c r="G44" s="6">
        <f>675+194</f>
        <v>869</v>
      </c>
      <c r="H44" s="7"/>
    </row>
    <row r="45" spans="2:8" x14ac:dyDescent="0.2">
      <c r="B45" s="2">
        <v>4</v>
      </c>
      <c r="C45" s="1" t="s">
        <v>51</v>
      </c>
      <c r="D45" s="1">
        <v>2</v>
      </c>
      <c r="E45" s="1" t="s">
        <v>22</v>
      </c>
      <c r="F45" s="1" t="s">
        <v>23</v>
      </c>
      <c r="G45" s="6">
        <v>1200</v>
      </c>
      <c r="H45" s="7"/>
    </row>
    <row r="46" spans="2:8" x14ac:dyDescent="0.2">
      <c r="B46" s="2">
        <v>5</v>
      </c>
      <c r="C46" s="1" t="s">
        <v>52</v>
      </c>
      <c r="D46" s="1">
        <v>1</v>
      </c>
      <c r="E46" s="2" t="s">
        <v>53</v>
      </c>
      <c r="F46" s="2" t="s">
        <v>36</v>
      </c>
      <c r="G46" s="13">
        <v>12000</v>
      </c>
      <c r="H46" s="14"/>
    </row>
    <row r="47" spans="2:8" x14ac:dyDescent="0.2">
      <c r="B47" s="2">
        <v>6</v>
      </c>
      <c r="C47" s="1" t="s">
        <v>54</v>
      </c>
      <c r="D47" s="1">
        <v>4</v>
      </c>
      <c r="E47" s="1" t="s">
        <v>55</v>
      </c>
      <c r="F47" s="1" t="s">
        <v>10</v>
      </c>
      <c r="G47" s="13">
        <v>400</v>
      </c>
      <c r="H47" s="14"/>
    </row>
    <row r="48" spans="2:8" x14ac:dyDescent="0.2">
      <c r="B48" s="2">
        <v>7</v>
      </c>
      <c r="C48" s="1" t="s">
        <v>56</v>
      </c>
      <c r="D48" s="1">
        <v>1</v>
      </c>
      <c r="E48" s="2" t="s">
        <v>57</v>
      </c>
      <c r="F48" s="2" t="s">
        <v>10</v>
      </c>
      <c r="G48" s="13">
        <v>150</v>
      </c>
      <c r="H48" s="14"/>
    </row>
    <row r="49" spans="2:8" x14ac:dyDescent="0.2">
      <c r="B49" s="2">
        <v>8</v>
      </c>
      <c r="C49" s="1" t="s">
        <v>58</v>
      </c>
      <c r="D49" s="1">
        <v>1</v>
      </c>
      <c r="E49" s="2" t="s">
        <v>59</v>
      </c>
      <c r="F49" s="2" t="s">
        <v>23</v>
      </c>
      <c r="G49" s="13">
        <v>29219</v>
      </c>
      <c r="H49" s="14"/>
    </row>
    <row r="50" spans="2:8" ht="15.6" customHeight="1" x14ac:dyDescent="0.2">
      <c r="B50" s="2">
        <v>9</v>
      </c>
      <c r="C50" s="1" t="s">
        <v>60</v>
      </c>
      <c r="D50" s="1">
        <v>1</v>
      </c>
      <c r="E50" s="1" t="s">
        <v>61</v>
      </c>
      <c r="F50" s="1" t="s">
        <v>23</v>
      </c>
      <c r="G50" s="13">
        <v>600</v>
      </c>
      <c r="H50" s="14"/>
    </row>
    <row r="51" spans="2:8" ht="12.6" customHeight="1" x14ac:dyDescent="0.2">
      <c r="B51" s="2">
        <v>10</v>
      </c>
      <c r="C51" s="1" t="s">
        <v>62</v>
      </c>
      <c r="D51" s="1">
        <v>1</v>
      </c>
      <c r="E51" s="2" t="s">
        <v>63</v>
      </c>
      <c r="F51" s="2" t="s">
        <v>36</v>
      </c>
      <c r="G51" s="13">
        <v>3000</v>
      </c>
      <c r="H51" s="14"/>
    </row>
    <row r="52" spans="2:8" x14ac:dyDescent="0.2">
      <c r="B52" s="2">
        <v>11</v>
      </c>
      <c r="C52" s="1" t="s">
        <v>64</v>
      </c>
      <c r="D52" s="1">
        <v>2</v>
      </c>
      <c r="E52" s="1" t="s">
        <v>65</v>
      </c>
      <c r="F52" s="1" t="s">
        <v>66</v>
      </c>
      <c r="G52" s="13">
        <f>67840+99297</f>
        <v>167137</v>
      </c>
      <c r="H52" s="14"/>
    </row>
    <row r="53" spans="2:8" x14ac:dyDescent="0.2">
      <c r="B53" s="2">
        <v>12</v>
      </c>
      <c r="C53" s="1" t="s">
        <v>67</v>
      </c>
      <c r="D53" s="8">
        <v>1</v>
      </c>
      <c r="E53" s="2" t="s">
        <v>68</v>
      </c>
      <c r="F53" s="2" t="s">
        <v>10</v>
      </c>
      <c r="G53" s="13">
        <v>350</v>
      </c>
      <c r="H53" s="14"/>
    </row>
    <row r="54" spans="2:8" ht="18.600000000000001" hidden="1" customHeight="1" x14ac:dyDescent="0.2">
      <c r="B54" s="2">
        <v>13</v>
      </c>
      <c r="C54" s="1"/>
      <c r="D54" s="1"/>
      <c r="E54" s="2"/>
      <c r="F54" s="2"/>
      <c r="G54" s="13"/>
      <c r="H54" s="14"/>
    </row>
    <row r="55" spans="2:8" ht="23.1" hidden="1" customHeight="1" x14ac:dyDescent="0.2">
      <c r="B55" s="2"/>
      <c r="C55" s="1"/>
      <c r="D55" s="1"/>
      <c r="E55" s="2"/>
      <c r="F55" s="2"/>
      <c r="G55" s="13"/>
      <c r="H55" s="14"/>
    </row>
    <row r="56" spans="2:8" hidden="1" x14ac:dyDescent="0.2">
      <c r="B56" s="2"/>
      <c r="C56" s="1"/>
      <c r="D56" s="1"/>
      <c r="E56" s="1"/>
      <c r="F56" s="1"/>
      <c r="G56" s="13"/>
      <c r="H56" s="14"/>
    </row>
    <row r="57" spans="2:8" hidden="1" x14ac:dyDescent="0.2">
      <c r="B57" s="2"/>
      <c r="C57" s="1"/>
      <c r="D57" s="1"/>
      <c r="E57" s="2"/>
      <c r="F57" s="2"/>
      <c r="G57" s="13"/>
      <c r="H57" s="14"/>
    </row>
    <row r="58" spans="2:8" hidden="1" x14ac:dyDescent="0.2">
      <c r="B58" s="2"/>
      <c r="C58" s="1"/>
      <c r="D58" s="1"/>
      <c r="E58" s="1"/>
      <c r="F58" s="1"/>
      <c r="G58" s="13"/>
      <c r="H58" s="14"/>
    </row>
    <row r="59" spans="2:8" x14ac:dyDescent="0.2">
      <c r="B59" s="2"/>
      <c r="C59" s="1" t="s">
        <v>28</v>
      </c>
      <c r="D59" s="1">
        <f>D42+D43+D44+D45+D46+D47+D48+D49+D50+D51+D52+D53+D54+D55+D56</f>
        <v>30</v>
      </c>
      <c r="E59" s="1"/>
      <c r="F59" s="1" t="s">
        <v>28</v>
      </c>
      <c r="G59" s="13">
        <f>G42+G43+G44+G45+G46+G47+G48+G49+G50+G51+G52+G53+G54+G55+G56+G57+G58</f>
        <v>221125</v>
      </c>
      <c r="H59" s="14"/>
    </row>
    <row r="60" spans="2:8" x14ac:dyDescent="0.2">
      <c r="B60" s="2"/>
      <c r="C60" s="1" t="s">
        <v>69</v>
      </c>
      <c r="D60" s="1">
        <f>D59+D39+D25</f>
        <v>68</v>
      </c>
      <c r="E60" s="1"/>
      <c r="F60" s="1" t="s">
        <v>69</v>
      </c>
      <c r="G60" s="13">
        <f>G59+G39+G25</f>
        <v>303244.90999999997</v>
      </c>
      <c r="H60" s="14"/>
    </row>
    <row r="61" spans="2:8" x14ac:dyDescent="0.2">
      <c r="B61" s="2"/>
      <c r="C61" s="1" t="s">
        <v>70</v>
      </c>
      <c r="D61" s="1">
        <f>D60+D7</f>
        <v>117</v>
      </c>
      <c r="E61" s="1"/>
      <c r="F61" s="1" t="s">
        <v>70</v>
      </c>
      <c r="G61" s="13">
        <f>G60+G7</f>
        <v>367995.63</v>
      </c>
      <c r="H61" s="14"/>
    </row>
    <row r="62" spans="2:8" x14ac:dyDescent="0.2">
      <c r="B62" s="9"/>
      <c r="C62" s="10"/>
      <c r="D62" s="10"/>
      <c r="E62" s="10"/>
      <c r="F62" s="10"/>
      <c r="G62" s="15"/>
      <c r="H62" s="16"/>
    </row>
    <row r="63" spans="2:8" ht="12.6" customHeight="1" x14ac:dyDescent="0.2">
      <c r="G63" s="17"/>
    </row>
    <row r="64" spans="2:8" ht="12.6" customHeight="1" x14ac:dyDescent="0.2">
      <c r="G64" s="17"/>
    </row>
    <row r="65" spans="7:7" ht="12.6" customHeight="1" x14ac:dyDescent="0.2">
      <c r="G65" s="17"/>
    </row>
    <row r="66" spans="7:7" ht="12.6" customHeight="1" x14ac:dyDescent="0.2">
      <c r="G66" s="17"/>
    </row>
    <row r="67" spans="7:7" ht="12.6" customHeight="1" x14ac:dyDescent="0.2">
      <c r="G67" s="17"/>
    </row>
    <row r="68" spans="7:7" ht="12.6" customHeight="1" x14ac:dyDescent="0.2">
      <c r="G68" s="17"/>
    </row>
    <row r="69" spans="7:7" ht="12.6" customHeight="1" x14ac:dyDescent="0.2">
      <c r="G69" s="17"/>
    </row>
    <row r="70" spans="7:7" ht="12.6" customHeight="1" x14ac:dyDescent="0.2"/>
    <row r="71" spans="7:7" ht="12.6" customHeight="1" x14ac:dyDescent="0.2"/>
    <row r="72" spans="7:7" ht="12.6" customHeight="1" x14ac:dyDescent="0.2"/>
    <row r="73" spans="7:7" ht="12.6" customHeight="1" x14ac:dyDescent="0.2"/>
    <row r="74" spans="7:7" ht="12.6" customHeight="1" x14ac:dyDescent="0.2"/>
    <row r="75" spans="7:7" ht="12.6" customHeight="1" x14ac:dyDescent="0.2"/>
    <row r="76" spans="7:7" ht="12.6" customHeight="1" x14ac:dyDescent="0.2"/>
    <row r="77" spans="7:7" ht="12.6" customHeight="1" x14ac:dyDescent="0.2"/>
    <row r="78" spans="7:7" ht="12.6" customHeight="1" x14ac:dyDescent="0.2"/>
    <row r="79" spans="7:7" ht="12.6" customHeight="1" x14ac:dyDescent="0.2"/>
    <row r="80" spans="7:7" ht="12.6" customHeight="1" x14ac:dyDescent="0.2"/>
  </sheetData>
  <pageMargins left="0" right="0" top="0.39409448818897641" bottom="0.39409448818897641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закупок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Name</cp:lastModifiedBy>
  <cp:revision>66</cp:revision>
  <cp:lastPrinted>2016-07-05T10:22:56Z</cp:lastPrinted>
  <dcterms:created xsi:type="dcterms:W3CDTF">2009-04-16T11:32:48Z</dcterms:created>
  <dcterms:modified xsi:type="dcterms:W3CDTF">2023-07-07T06:07:45Z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